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esupuestal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6" l="1"/>
  <c r="G72" i="6"/>
  <c r="G73" i="6"/>
  <c r="G74" i="6"/>
  <c r="G75" i="6"/>
  <c r="G76" i="6"/>
  <c r="G70" i="6"/>
  <c r="G69" i="6" s="1"/>
  <c r="C69" i="6"/>
  <c r="D69" i="6"/>
  <c r="E69" i="6"/>
  <c r="F69" i="6"/>
  <c r="B69" i="6"/>
  <c r="G59" i="6"/>
  <c r="G60" i="6"/>
  <c r="G61" i="6"/>
  <c r="G62" i="6"/>
  <c r="G63" i="6"/>
  <c r="G64" i="6"/>
  <c r="G58" i="6"/>
  <c r="C57" i="6"/>
  <c r="D57" i="6"/>
  <c r="E57" i="6"/>
  <c r="F57" i="6"/>
  <c r="B57" i="6"/>
  <c r="G55" i="6"/>
  <c r="G56" i="6"/>
  <c r="G54" i="6"/>
  <c r="G53" i="6" s="1"/>
  <c r="C53" i="6"/>
  <c r="D53" i="6"/>
  <c r="E53" i="6"/>
  <c r="F53" i="6"/>
  <c r="B53" i="6"/>
  <c r="G45" i="6"/>
  <c r="G46" i="6"/>
  <c r="G47" i="6"/>
  <c r="G48" i="6"/>
  <c r="G49" i="6"/>
  <c r="G50" i="6"/>
  <c r="G51" i="6"/>
  <c r="G52" i="6"/>
  <c r="G44" i="6"/>
  <c r="C43" i="6"/>
  <c r="D43" i="6"/>
  <c r="E43" i="6"/>
  <c r="F43" i="6"/>
  <c r="B43" i="6"/>
  <c r="G35" i="6"/>
  <c r="G36" i="6"/>
  <c r="G37" i="6"/>
  <c r="G38" i="6"/>
  <c r="G39" i="6"/>
  <c r="G40" i="6"/>
  <c r="G41" i="6"/>
  <c r="G42" i="6"/>
  <c r="G34" i="6"/>
  <c r="G33" i="6" s="1"/>
  <c r="C33" i="6"/>
  <c r="D33" i="6"/>
  <c r="E33" i="6"/>
  <c r="F33" i="6"/>
  <c r="B33" i="6"/>
  <c r="G25" i="6"/>
  <c r="G26" i="6"/>
  <c r="G27" i="6"/>
  <c r="G28" i="6"/>
  <c r="G29" i="6"/>
  <c r="G30" i="6"/>
  <c r="G31" i="6"/>
  <c r="G32" i="6"/>
  <c r="G24" i="6"/>
  <c r="G15" i="6"/>
  <c r="G16" i="6"/>
  <c r="G17" i="6"/>
  <c r="G18" i="6"/>
  <c r="G19" i="6"/>
  <c r="G20" i="6"/>
  <c r="G21" i="6"/>
  <c r="G22" i="6"/>
  <c r="G14" i="6"/>
  <c r="G13" i="6" s="1"/>
  <c r="G7" i="6"/>
  <c r="G8" i="6"/>
  <c r="G9" i="6"/>
  <c r="G10" i="6"/>
  <c r="G11" i="6"/>
  <c r="G12" i="6"/>
  <c r="G6" i="6"/>
  <c r="C23" i="6"/>
  <c r="D23" i="6"/>
  <c r="E23" i="6"/>
  <c r="F23" i="6"/>
  <c r="B23" i="6"/>
  <c r="C13" i="6"/>
  <c r="D13" i="6"/>
  <c r="E13" i="6"/>
  <c r="F13" i="6"/>
  <c r="B13" i="6"/>
  <c r="C5" i="6"/>
  <c r="D5" i="6"/>
  <c r="E5" i="6"/>
  <c r="F5" i="6"/>
  <c r="B5" i="6"/>
  <c r="G57" i="6" l="1"/>
  <c r="G43" i="6"/>
  <c r="C77" i="6"/>
  <c r="F77" i="6"/>
  <c r="D77" i="6"/>
  <c r="B77" i="6"/>
  <c r="E77" i="6"/>
  <c r="G23" i="6"/>
  <c r="G5" i="6"/>
  <c r="G77" i="6" l="1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<sst xmlns="http://schemas.openxmlformats.org/spreadsheetml/2006/main" count="88" uniqueCount="88">
  <si>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</si>
  <si>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</si>
  <si>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</si>
  <si>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</si>
  <si>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</si>
  <si>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</si>
  <si>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</si>
  <si>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</si>
  <si>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</si>
  <si>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</si>
  <si>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</si>
  <si>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</si>
  <si>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</si>
  <si>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</si>
  <si>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</si>
  <si>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</si>
  <si>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</si>
  <si>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</si>
  <si>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</si>
  <si>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</si>
  <si>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</si>
  <si>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</si>
  <si>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</si>
  <si>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</si>
  <si>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</si>
  <si>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</si>
  <si>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</si>
  <si>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</si>
  <si>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</si>
  <si>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</si>
  <si>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</si>
  <si>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</si>
  <si>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</si>
  <si>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</si>
  <si>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</si>
  <si>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</si>
  <si>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</si>
  <si>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</si>
  <si>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</si>
  <si>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</si>
  <si>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</si>
  <si>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</si>
  <si>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</si>
  <si>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</si>
  <si>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</si>
  <si>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</si>
  <si>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</si>
  <si>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</si>
  <si>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</si>
  <si>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</si>
  <si>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</si>
  <si>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</si>
  <si>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</si>
  <si>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</si>
  <si>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</si>
  <si>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</si>
  <si>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</si>
  <si>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</si>
  <si>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</si>
  <si>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</si>
  <si>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</si>
  <si>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</si>
  <si>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</si>
  <si>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</si>
  <si>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</si>
  <si>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</si>
  <si>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</si>
  <si>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</si>
  <si>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</si>
  <si>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</si>
  <si>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</si>
  <si>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</si>
  <si>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</si>
  <si>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</si>
  <si>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</si>
  <si>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</si>
  <si>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</si>
  <si>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</si>
  <si>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</si>
  <si>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</si>
  <si>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</si>
  <si>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</si>
  <si>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</si>
  <si>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</si>
  <si>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</si>
  <si>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</si>
  <si>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</si>
  <si>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por Objeto del Gasto (Capítulo y Concepto)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</si>
</sst>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 applyProtection="1">
      <alignment horizontal="centerContinuous" vertical="center" wrapText="1"/>
      <protection locked="0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3" fontId="2" fillId="0" borderId="8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165" fontId="6" fillId="0" borderId="5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6" fillId="0" borderId="1" xfId="0" applyNumberFormat="1" applyFont="1" applyBorder="1" applyProtection="1"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indent="2"/>
    </xf>
    <xf numFmtId="0" fontId="6" fillId="0" borderId="7" xfId="0" applyFont="1" applyBorder="1" applyAlignment="1" applyProtection="1">
      <alignment horizontal="left" indent="2"/>
      <protection locked="0"/>
    </xf>
    <xf numFmtId="3" fontId="0" fillId="0" borderId="8" xfId="0" applyNumberFormat="1" applyBorder="1" applyProtection="1">
      <protection locked="0"/>
    </xf>
    <xf numFmtId="43" fontId="0" fillId="0" borderId="0" xfId="16" applyFo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165" fontId="6" fillId="0" borderId="5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view="pageBreakPreview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6" t="s">
        <v>87</v>
      </c>
      <c r="B1" s="27"/>
      <c r="C1" s="27"/>
      <c r="D1" s="27"/>
      <c r="E1" s="27"/>
      <c r="F1" s="27"/>
      <c r="G1" s="27"/>
    </row>
    <row r="2" spans="1:7" x14ac:dyDescent="0.2">
      <c r="A2" s="16"/>
      <c r="B2" s="4" t="s">
        <v>0</v>
      </c>
      <c r="C2" s="5"/>
      <c r="D2" s="5"/>
      <c r="E2" s="5"/>
      <c r="F2" s="6"/>
      <c r="G2" s="28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 t="s">
        <v>10</v>
      </c>
      <c r="B5" s="10">
        <f>SUM(B6:B12)</f>
        <v>2889821573.6399999</v>
      </c>
      <c r="C5" s="10">
        <f t="shared" ref="C5:G5" si="0">SUM(C6:C12)</f>
        <v>-0.46999997645616531</v>
      </c>
      <c r="D5" s="10">
        <f t="shared" si="0"/>
        <v>2889821573.1700001</v>
      </c>
      <c r="E5" s="10">
        <f t="shared" si="0"/>
        <v>1250878605.6199999</v>
      </c>
      <c r="F5" s="10">
        <f t="shared" si="0"/>
        <v>1197128382.8699999</v>
      </c>
      <c r="G5" s="10">
        <f t="shared" si="0"/>
        <v>1638942967.5500004</v>
      </c>
    </row>
    <row r="6" spans="1:7" x14ac:dyDescent="0.2">
      <c r="A6" s="20" t="s">
        <v>11</v>
      </c>
      <c r="B6" s="7">
        <v>1328900738.4000001</v>
      </c>
      <c r="C6" s="7">
        <v>-32053935.100000009</v>
      </c>
      <c r="D6" s="7">
        <v>1296846803.3000002</v>
      </c>
      <c r="E6" s="7">
        <v>596537946.49999988</v>
      </c>
      <c r="F6" s="7">
        <v>596476331.62999988</v>
      </c>
      <c r="G6" s="24">
        <f>D6-E6</f>
        <v>700308856.80000031</v>
      </c>
    </row>
    <row r="7" spans="1:7" x14ac:dyDescent="0.2">
      <c r="A7" s="20" t="s">
        <v>12</v>
      </c>
      <c r="B7" s="7">
        <v>21000000</v>
      </c>
      <c r="C7" s="7">
        <v>0</v>
      </c>
      <c r="D7" s="7">
        <v>21000000</v>
      </c>
      <c r="E7" s="7">
        <v>8649920.4600000009</v>
      </c>
      <c r="F7" s="7">
        <v>8649920.4600000009</v>
      </c>
      <c r="G7" s="24">
        <f t="shared" ref="G7:G12" si="1">D7-E7</f>
        <v>12350079.539999999</v>
      </c>
    </row>
    <row r="8" spans="1:7" x14ac:dyDescent="0.2">
      <c r="A8" s="20" t="s">
        <v>13</v>
      </c>
      <c r="B8" s="7">
        <v>279619366.19999993</v>
      </c>
      <c r="C8" s="7">
        <v>-1224274.4300000004</v>
      </c>
      <c r="D8" s="7">
        <v>278395091.77000004</v>
      </c>
      <c r="E8" s="7">
        <v>54734950.820000008</v>
      </c>
      <c r="F8" s="7">
        <v>54554290.340000011</v>
      </c>
      <c r="G8" s="24">
        <f t="shared" si="1"/>
        <v>223660140.95000005</v>
      </c>
    </row>
    <row r="9" spans="1:7" x14ac:dyDescent="0.2">
      <c r="A9" s="20" t="s">
        <v>14</v>
      </c>
      <c r="B9" s="7">
        <v>561731297.87999976</v>
      </c>
      <c r="C9" s="7">
        <v>-9980581.8299999945</v>
      </c>
      <c r="D9" s="7">
        <v>551750716.04999971</v>
      </c>
      <c r="E9" s="7">
        <v>224932007.96000007</v>
      </c>
      <c r="F9" s="7">
        <v>175643484.12999994</v>
      </c>
      <c r="G9" s="24">
        <f t="shared" si="1"/>
        <v>326818708.08999968</v>
      </c>
    </row>
    <row r="10" spans="1:7" x14ac:dyDescent="0.2">
      <c r="A10" s="20" t="s">
        <v>15</v>
      </c>
      <c r="B10" s="7">
        <v>698570171.16000032</v>
      </c>
      <c r="C10" s="7">
        <v>43258790.890000023</v>
      </c>
      <c r="D10" s="7">
        <v>741828962.05000031</v>
      </c>
      <c r="E10" s="7">
        <v>366023779.87999994</v>
      </c>
      <c r="F10" s="7">
        <v>361804356.30999988</v>
      </c>
      <c r="G10" s="24">
        <f t="shared" si="1"/>
        <v>375805182.17000037</v>
      </c>
    </row>
    <row r="11" spans="1:7" x14ac:dyDescent="0.2">
      <c r="A11" s="20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24">
        <f t="shared" si="1"/>
        <v>0</v>
      </c>
    </row>
    <row r="12" spans="1:7" x14ac:dyDescent="0.2">
      <c r="A12" s="20" t="s">
        <v>17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24">
        <f t="shared" si="1"/>
        <v>0</v>
      </c>
    </row>
    <row r="13" spans="1:7" x14ac:dyDescent="0.2">
      <c r="A13" s="21" t="s">
        <v>18</v>
      </c>
      <c r="B13" s="11">
        <f>SUM(B14:B22)</f>
        <v>364133674.55999982</v>
      </c>
      <c r="C13" s="11">
        <f t="shared" ref="C13:F13" si="2">SUM(C14:C22)</f>
        <v>44497063.729999989</v>
      </c>
      <c r="D13" s="11">
        <f t="shared" si="2"/>
        <v>408630738.28999984</v>
      </c>
      <c r="E13" s="11">
        <f t="shared" si="2"/>
        <v>133846000.24000004</v>
      </c>
      <c r="F13" s="11">
        <f t="shared" si="2"/>
        <v>125465173.87000002</v>
      </c>
      <c r="G13" s="11">
        <f>SUM(G14:G22)</f>
        <v>274784738.04999977</v>
      </c>
    </row>
    <row r="14" spans="1:7" x14ac:dyDescent="0.2">
      <c r="A14" s="20" t="s">
        <v>19</v>
      </c>
      <c r="B14" s="7">
        <v>14852584.119999995</v>
      </c>
      <c r="C14" s="7">
        <v>3572146.8600000003</v>
      </c>
      <c r="D14" s="7">
        <v>18424730.979999993</v>
      </c>
      <c r="E14" s="7">
        <v>4685410.9000000032</v>
      </c>
      <c r="F14" s="7">
        <v>3581275.4899999998</v>
      </c>
      <c r="G14" s="24">
        <f>D14-E14</f>
        <v>13739320.079999991</v>
      </c>
    </row>
    <row r="15" spans="1:7" x14ac:dyDescent="0.2">
      <c r="A15" s="20" t="s">
        <v>20</v>
      </c>
      <c r="B15" s="7">
        <v>20658363.450000003</v>
      </c>
      <c r="C15" s="7">
        <v>2376733.56</v>
      </c>
      <c r="D15" s="7">
        <v>23035097.010000005</v>
      </c>
      <c r="E15" s="7">
        <v>4469084.5700000012</v>
      </c>
      <c r="F15" s="7">
        <v>4305123.66</v>
      </c>
      <c r="G15" s="24">
        <f t="shared" ref="G15:G64" si="3">D15-E15</f>
        <v>18566012.440000005</v>
      </c>
    </row>
    <row r="16" spans="1:7" x14ac:dyDescent="0.2">
      <c r="A16" s="20" t="s">
        <v>21</v>
      </c>
      <c r="B16" s="7">
        <v>558391</v>
      </c>
      <c r="C16" s="7">
        <v>12550.129999999997</v>
      </c>
      <c r="D16" s="7">
        <v>570941.13</v>
      </c>
      <c r="E16" s="7">
        <v>419292.68</v>
      </c>
      <c r="F16" s="7">
        <v>419217.38</v>
      </c>
      <c r="G16" s="24">
        <f t="shared" si="3"/>
        <v>151648.45000000001</v>
      </c>
    </row>
    <row r="17" spans="1:7" x14ac:dyDescent="0.2">
      <c r="A17" s="20" t="s">
        <v>22</v>
      </c>
      <c r="B17" s="7">
        <v>27687452</v>
      </c>
      <c r="C17" s="7">
        <v>5454863.4500000002</v>
      </c>
      <c r="D17" s="7">
        <v>33142315.450000003</v>
      </c>
      <c r="E17" s="7">
        <v>2829723.899999999</v>
      </c>
      <c r="F17" s="7">
        <v>2660619.919999999</v>
      </c>
      <c r="G17" s="24">
        <f t="shared" si="3"/>
        <v>30312591.550000004</v>
      </c>
    </row>
    <row r="18" spans="1:7" x14ac:dyDescent="0.2">
      <c r="A18" s="20" t="s">
        <v>23</v>
      </c>
      <c r="B18" s="7">
        <v>10897574.490000002</v>
      </c>
      <c r="C18" s="7">
        <v>6826708.1000000006</v>
      </c>
      <c r="D18" s="7">
        <v>17724282.589999996</v>
      </c>
      <c r="E18" s="7">
        <v>1335483.9799999995</v>
      </c>
      <c r="F18" s="7">
        <v>1299199.0899999999</v>
      </c>
      <c r="G18" s="24">
        <f t="shared" si="3"/>
        <v>16388798.609999996</v>
      </c>
    </row>
    <row r="19" spans="1:7" x14ac:dyDescent="0.2">
      <c r="A19" s="20" t="s">
        <v>24</v>
      </c>
      <c r="B19" s="7">
        <v>180870181.83999988</v>
      </c>
      <c r="C19" s="7">
        <v>1249304.8300000003</v>
      </c>
      <c r="D19" s="7">
        <v>182119486.66999987</v>
      </c>
      <c r="E19" s="7">
        <v>80970657.070000023</v>
      </c>
      <c r="F19" s="7">
        <v>77802271.170000002</v>
      </c>
      <c r="G19" s="24">
        <f t="shared" si="3"/>
        <v>101148829.59999985</v>
      </c>
    </row>
    <row r="20" spans="1:7" x14ac:dyDescent="0.2">
      <c r="A20" s="20" t="s">
        <v>25</v>
      </c>
      <c r="B20" s="7">
        <v>35442746.359999992</v>
      </c>
      <c r="C20" s="7">
        <v>20140808.919999991</v>
      </c>
      <c r="D20" s="7">
        <v>55583555.279999994</v>
      </c>
      <c r="E20" s="7">
        <v>11724861.940000001</v>
      </c>
      <c r="F20" s="7">
        <v>11645071.899999999</v>
      </c>
      <c r="G20" s="24">
        <f t="shared" si="3"/>
        <v>43858693.339999989</v>
      </c>
    </row>
    <row r="21" spans="1:7" x14ac:dyDescent="0.2">
      <c r="A21" s="20" t="s">
        <v>26</v>
      </c>
      <c r="B21" s="7">
        <v>4484540.12</v>
      </c>
      <c r="C21" s="7">
        <v>963878.98</v>
      </c>
      <c r="D21" s="7">
        <v>5448419.0999999996</v>
      </c>
      <c r="E21" s="7">
        <v>236578.4</v>
      </c>
      <c r="F21" s="7">
        <v>217090.4</v>
      </c>
      <c r="G21" s="24">
        <f t="shared" si="3"/>
        <v>5211840.6999999993</v>
      </c>
    </row>
    <row r="22" spans="1:7" x14ac:dyDescent="0.2">
      <c r="A22" s="20" t="s">
        <v>27</v>
      </c>
      <c r="B22" s="7">
        <v>68681841.179999977</v>
      </c>
      <c r="C22" s="7">
        <v>3900068.9</v>
      </c>
      <c r="D22" s="7">
        <v>72581910.079999968</v>
      </c>
      <c r="E22" s="7">
        <v>27174906.800000004</v>
      </c>
      <c r="F22" s="7">
        <v>23535304.860000003</v>
      </c>
      <c r="G22" s="24">
        <f t="shared" si="3"/>
        <v>45407003.279999964</v>
      </c>
    </row>
    <row r="23" spans="1:7" x14ac:dyDescent="0.2">
      <c r="A23" s="21" t="s">
        <v>28</v>
      </c>
      <c r="B23" s="11">
        <f>SUM(B24:B32)</f>
        <v>1276808806.0100002</v>
      </c>
      <c r="C23" s="11">
        <f t="shared" ref="C23:G23" si="4">SUM(C24:C32)</f>
        <v>170713694.03999999</v>
      </c>
      <c r="D23" s="11">
        <f t="shared" si="4"/>
        <v>1447522500.0500007</v>
      </c>
      <c r="E23" s="11">
        <f t="shared" si="4"/>
        <v>462348033.42000002</v>
      </c>
      <c r="F23" s="11">
        <f t="shared" si="4"/>
        <v>451980201.26000005</v>
      </c>
      <c r="G23" s="11">
        <f t="shared" si="4"/>
        <v>985174466.63000035</v>
      </c>
    </row>
    <row r="24" spans="1:7" x14ac:dyDescent="0.2">
      <c r="A24" s="20" t="s">
        <v>29</v>
      </c>
      <c r="B24" s="7">
        <v>254374344.57000011</v>
      </c>
      <c r="C24" s="7">
        <v>13596391.610000001</v>
      </c>
      <c r="D24" s="7">
        <v>267970736.18000013</v>
      </c>
      <c r="E24" s="7">
        <v>122855808.47000001</v>
      </c>
      <c r="F24" s="7">
        <v>117608037.92000002</v>
      </c>
      <c r="G24" s="24">
        <f t="shared" si="3"/>
        <v>145114927.7100001</v>
      </c>
    </row>
    <row r="25" spans="1:7" x14ac:dyDescent="0.2">
      <c r="A25" s="20" t="s">
        <v>30</v>
      </c>
      <c r="B25" s="7">
        <v>66405905.819999993</v>
      </c>
      <c r="C25" s="7">
        <v>6264979.959999999</v>
      </c>
      <c r="D25" s="7">
        <v>72670885.780000016</v>
      </c>
      <c r="E25" s="7">
        <v>22334484.480000015</v>
      </c>
      <c r="F25" s="7">
        <v>22332870.060000014</v>
      </c>
      <c r="G25" s="24">
        <f t="shared" si="3"/>
        <v>50336401.299999997</v>
      </c>
    </row>
    <row r="26" spans="1:7" x14ac:dyDescent="0.2">
      <c r="A26" s="20" t="s">
        <v>31</v>
      </c>
      <c r="B26" s="7">
        <v>109362024.29000002</v>
      </c>
      <c r="C26" s="7">
        <v>48933823.770000003</v>
      </c>
      <c r="D26" s="7">
        <v>158295848.06000003</v>
      </c>
      <c r="E26" s="7">
        <v>32646316.300000008</v>
      </c>
      <c r="F26" s="7">
        <v>32077377.480000004</v>
      </c>
      <c r="G26" s="24">
        <f t="shared" si="3"/>
        <v>125649531.76000002</v>
      </c>
    </row>
    <row r="27" spans="1:7" x14ac:dyDescent="0.2">
      <c r="A27" s="20" t="s">
        <v>32</v>
      </c>
      <c r="B27" s="7">
        <v>45071343.260000005</v>
      </c>
      <c r="C27" s="7">
        <v>-785277.14000000013</v>
      </c>
      <c r="D27" s="7">
        <v>44286066.120000005</v>
      </c>
      <c r="E27" s="7">
        <v>35331312.439999983</v>
      </c>
      <c r="F27" s="7">
        <v>35277996.319999985</v>
      </c>
      <c r="G27" s="24">
        <f t="shared" si="3"/>
        <v>8954753.6800000221</v>
      </c>
    </row>
    <row r="28" spans="1:7" x14ac:dyDescent="0.2">
      <c r="A28" s="20" t="s">
        <v>33</v>
      </c>
      <c r="B28" s="7">
        <v>553934131.92000031</v>
      </c>
      <c r="C28" s="7">
        <v>75999745.010000005</v>
      </c>
      <c r="D28" s="7">
        <v>629933876.93000031</v>
      </c>
      <c r="E28" s="7">
        <v>168078622.44</v>
      </c>
      <c r="F28" s="7">
        <v>165415288.87</v>
      </c>
      <c r="G28" s="24">
        <f t="shared" si="3"/>
        <v>461855254.49000031</v>
      </c>
    </row>
    <row r="29" spans="1:7" x14ac:dyDescent="0.2">
      <c r="A29" s="20" t="s">
        <v>34</v>
      </c>
      <c r="B29" s="7">
        <v>89283816.349999979</v>
      </c>
      <c r="C29" s="7">
        <v>2096231.6399999997</v>
      </c>
      <c r="D29" s="7">
        <v>91380047.98999998</v>
      </c>
      <c r="E29" s="7">
        <v>30427687.500000004</v>
      </c>
      <c r="F29" s="7">
        <v>30309670.260000005</v>
      </c>
      <c r="G29" s="24">
        <f t="shared" si="3"/>
        <v>60952360.48999998</v>
      </c>
    </row>
    <row r="30" spans="1:7" x14ac:dyDescent="0.2">
      <c r="A30" s="20" t="s">
        <v>35</v>
      </c>
      <c r="B30" s="7">
        <v>4518737.93</v>
      </c>
      <c r="C30" s="7">
        <v>-851148.41999999993</v>
      </c>
      <c r="D30" s="7">
        <v>3667589.5100000002</v>
      </c>
      <c r="E30" s="7">
        <v>619309.62000000011</v>
      </c>
      <c r="F30" s="7">
        <v>608341.17000000004</v>
      </c>
      <c r="G30" s="24">
        <f t="shared" si="3"/>
        <v>3048279.89</v>
      </c>
    </row>
    <row r="31" spans="1:7" x14ac:dyDescent="0.2">
      <c r="A31" s="20" t="s">
        <v>36</v>
      </c>
      <c r="B31" s="7">
        <v>37509191.829999991</v>
      </c>
      <c r="C31" s="7">
        <v>24437638.609999996</v>
      </c>
      <c r="D31" s="7">
        <v>61946830.440000005</v>
      </c>
      <c r="E31" s="7">
        <v>14637956.009999998</v>
      </c>
      <c r="F31" s="7">
        <v>13401144.269999996</v>
      </c>
      <c r="G31" s="24">
        <f t="shared" si="3"/>
        <v>47308874.430000007</v>
      </c>
    </row>
    <row r="32" spans="1:7" x14ac:dyDescent="0.2">
      <c r="A32" s="20" t="s">
        <v>37</v>
      </c>
      <c r="B32" s="7">
        <v>116349310.0399999</v>
      </c>
      <c r="C32" s="7">
        <v>1021308.9999999999</v>
      </c>
      <c r="D32" s="7">
        <v>117370619.03999989</v>
      </c>
      <c r="E32" s="7">
        <v>35416536.160000011</v>
      </c>
      <c r="F32" s="7">
        <v>34949474.910000011</v>
      </c>
      <c r="G32" s="24">
        <f t="shared" si="3"/>
        <v>81954082.879999876</v>
      </c>
    </row>
    <row r="33" spans="1:7" x14ac:dyDescent="0.2">
      <c r="A33" s="21" t="s">
        <v>38</v>
      </c>
      <c r="B33" s="11">
        <f>SUM(B34:B42)</f>
        <v>991917191.48000038</v>
      </c>
      <c r="C33" s="11">
        <f t="shared" ref="C33:G33" si="5">SUM(C34:C42)</f>
        <v>193801730.03999999</v>
      </c>
      <c r="D33" s="11">
        <f t="shared" si="5"/>
        <v>1185718921.52</v>
      </c>
      <c r="E33" s="11">
        <f t="shared" si="5"/>
        <v>578969961.99000013</v>
      </c>
      <c r="F33" s="11">
        <f t="shared" si="5"/>
        <v>539303161.24000013</v>
      </c>
      <c r="G33" s="11">
        <f t="shared" si="5"/>
        <v>606748959.53000009</v>
      </c>
    </row>
    <row r="34" spans="1:7" x14ac:dyDescent="0.2">
      <c r="A34" s="20" t="s">
        <v>39</v>
      </c>
      <c r="B34" s="7">
        <v>14006088.710000001</v>
      </c>
      <c r="C34" s="7">
        <v>337430.95999999996</v>
      </c>
      <c r="D34" s="7">
        <v>14343519.669999998</v>
      </c>
      <c r="E34" s="7">
        <v>0</v>
      </c>
      <c r="F34" s="7">
        <v>0</v>
      </c>
      <c r="G34" s="24">
        <f t="shared" si="3"/>
        <v>14343519.669999998</v>
      </c>
    </row>
    <row r="35" spans="1:7" x14ac:dyDescent="0.2">
      <c r="A35" s="20" t="s">
        <v>40</v>
      </c>
      <c r="B35" s="7">
        <v>778100588.52000034</v>
      </c>
      <c r="C35" s="7">
        <v>156296541.38999999</v>
      </c>
      <c r="D35" s="7">
        <v>934397129.91000021</v>
      </c>
      <c r="E35" s="7">
        <v>515631742.34000009</v>
      </c>
      <c r="F35" s="7">
        <v>477860133.05000007</v>
      </c>
      <c r="G35" s="24">
        <f t="shared" si="3"/>
        <v>418765387.57000011</v>
      </c>
    </row>
    <row r="36" spans="1:7" x14ac:dyDescent="0.2">
      <c r="A36" s="20" t="s">
        <v>41</v>
      </c>
      <c r="B36" s="7">
        <v>70690000</v>
      </c>
      <c r="C36" s="7">
        <v>20419617.41</v>
      </c>
      <c r="D36" s="7">
        <v>91109617.409999996</v>
      </c>
      <c r="E36" s="7">
        <v>27257647.209999997</v>
      </c>
      <c r="F36" s="7">
        <v>26585421.57</v>
      </c>
      <c r="G36" s="24">
        <f t="shared" si="3"/>
        <v>63851970.200000003</v>
      </c>
    </row>
    <row r="37" spans="1:7" x14ac:dyDescent="0.2">
      <c r="A37" s="20" t="s">
        <v>42</v>
      </c>
      <c r="B37" s="7">
        <v>124860388.41000001</v>
      </c>
      <c r="C37" s="7">
        <v>16748140.279999999</v>
      </c>
      <c r="D37" s="7">
        <v>141608528.69000003</v>
      </c>
      <c r="E37" s="7">
        <v>33904179.619999997</v>
      </c>
      <c r="F37" s="7">
        <v>32681213.800000001</v>
      </c>
      <c r="G37" s="24">
        <f t="shared" si="3"/>
        <v>107704349.07000002</v>
      </c>
    </row>
    <row r="38" spans="1:7" x14ac:dyDescent="0.2">
      <c r="A38" s="20" t="s">
        <v>43</v>
      </c>
      <c r="B38" s="7">
        <v>1240065.8400000001</v>
      </c>
      <c r="C38" s="7">
        <v>0</v>
      </c>
      <c r="D38" s="7">
        <v>1240065.8400000001</v>
      </c>
      <c r="E38" s="7">
        <v>643844.31999999995</v>
      </c>
      <c r="F38" s="7">
        <v>643844.31999999995</v>
      </c>
      <c r="G38" s="24">
        <f t="shared" si="3"/>
        <v>596221.52000000014</v>
      </c>
    </row>
    <row r="39" spans="1:7" x14ac:dyDescent="0.2">
      <c r="A39" s="20" t="s">
        <v>44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24">
        <f t="shared" si="3"/>
        <v>0</v>
      </c>
    </row>
    <row r="40" spans="1:7" x14ac:dyDescent="0.2">
      <c r="A40" s="20" t="s">
        <v>45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24">
        <f t="shared" si="3"/>
        <v>0</v>
      </c>
    </row>
    <row r="41" spans="1:7" x14ac:dyDescent="0.2">
      <c r="A41" s="20" t="s">
        <v>46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24">
        <f t="shared" si="3"/>
        <v>0</v>
      </c>
    </row>
    <row r="42" spans="1:7" x14ac:dyDescent="0.2">
      <c r="A42" s="20" t="s">
        <v>47</v>
      </c>
      <c r="B42" s="7">
        <v>3020060</v>
      </c>
      <c r="C42" s="7">
        <v>0</v>
      </c>
      <c r="D42" s="7">
        <v>3020060</v>
      </c>
      <c r="E42" s="7">
        <v>1532548.5</v>
      </c>
      <c r="F42" s="7">
        <v>1532548.5</v>
      </c>
      <c r="G42" s="24">
        <f t="shared" si="3"/>
        <v>1487511.5</v>
      </c>
    </row>
    <row r="43" spans="1:7" x14ac:dyDescent="0.2">
      <c r="A43" s="21" t="s">
        <v>48</v>
      </c>
      <c r="B43" s="11">
        <f>SUM(B44:B52)</f>
        <v>174378319.62</v>
      </c>
      <c r="C43" s="11">
        <f t="shared" ref="C43:G43" si="6">SUM(C44:C52)</f>
        <v>68247129.649999991</v>
      </c>
      <c r="D43" s="11">
        <f t="shared" si="6"/>
        <v>242625449.27000001</v>
      </c>
      <c r="E43" s="11">
        <f t="shared" si="6"/>
        <v>19860438.469999999</v>
      </c>
      <c r="F43" s="11">
        <f t="shared" si="6"/>
        <v>18139575.609999999</v>
      </c>
      <c r="G43" s="11">
        <f t="shared" si="6"/>
        <v>222765010.80000001</v>
      </c>
    </row>
    <row r="44" spans="1:7" x14ac:dyDescent="0.2">
      <c r="A44" s="20" t="s">
        <v>49</v>
      </c>
      <c r="B44" s="7">
        <v>22227219.039999999</v>
      </c>
      <c r="C44" s="7">
        <v>30973128.93</v>
      </c>
      <c r="D44" s="7">
        <v>53200347.970000006</v>
      </c>
      <c r="E44" s="7">
        <v>4179727.14</v>
      </c>
      <c r="F44" s="7">
        <v>4179727.14</v>
      </c>
      <c r="G44" s="24">
        <f t="shared" si="3"/>
        <v>49020620.830000006</v>
      </c>
    </row>
    <row r="45" spans="1:7" x14ac:dyDescent="0.2">
      <c r="A45" s="20" t="s">
        <v>50</v>
      </c>
      <c r="B45" s="7">
        <v>7702000.04</v>
      </c>
      <c r="C45" s="7">
        <v>1005424.62</v>
      </c>
      <c r="D45" s="7">
        <v>8707424.6600000001</v>
      </c>
      <c r="E45" s="7">
        <v>1005512.62</v>
      </c>
      <c r="F45" s="7">
        <v>1005512.62</v>
      </c>
      <c r="G45" s="24">
        <f t="shared" si="3"/>
        <v>7701912.04</v>
      </c>
    </row>
    <row r="46" spans="1:7" x14ac:dyDescent="0.2">
      <c r="A46" s="20" t="s">
        <v>51</v>
      </c>
      <c r="B46" s="7">
        <v>1178727</v>
      </c>
      <c r="C46" s="7">
        <v>432033.83999999997</v>
      </c>
      <c r="D46" s="7">
        <v>1610760.84</v>
      </c>
      <c r="E46" s="7">
        <v>37536.019999999997</v>
      </c>
      <c r="F46" s="7">
        <v>0</v>
      </c>
      <c r="G46" s="24">
        <f t="shared" si="3"/>
        <v>1573224.82</v>
      </c>
    </row>
    <row r="47" spans="1:7" x14ac:dyDescent="0.2">
      <c r="A47" s="20" t="s">
        <v>52</v>
      </c>
      <c r="B47" s="7">
        <v>80261689.969999999</v>
      </c>
      <c r="C47" s="7">
        <v>13292147.41</v>
      </c>
      <c r="D47" s="7">
        <v>93553837.379999995</v>
      </c>
      <c r="E47" s="7">
        <v>11029584.800000001</v>
      </c>
      <c r="F47" s="7">
        <v>9347184.8000000007</v>
      </c>
      <c r="G47" s="24">
        <f t="shared" si="3"/>
        <v>82524252.579999998</v>
      </c>
    </row>
    <row r="48" spans="1:7" x14ac:dyDescent="0.2">
      <c r="A48" s="20" t="s">
        <v>53</v>
      </c>
      <c r="B48" s="7">
        <v>2747413.96</v>
      </c>
      <c r="C48" s="7">
        <v>14528117.02</v>
      </c>
      <c r="D48" s="7">
        <v>17275530.98</v>
      </c>
      <c r="E48" s="7">
        <v>0</v>
      </c>
      <c r="F48" s="7">
        <v>0</v>
      </c>
      <c r="G48" s="24">
        <f t="shared" si="3"/>
        <v>17275530.98</v>
      </c>
    </row>
    <row r="49" spans="1:7" x14ac:dyDescent="0.2">
      <c r="A49" s="20" t="s">
        <v>54</v>
      </c>
      <c r="B49" s="7">
        <v>36455458.049999997</v>
      </c>
      <c r="C49" s="7">
        <v>745977.38999999966</v>
      </c>
      <c r="D49" s="7">
        <v>37201435.439999998</v>
      </c>
      <c r="E49" s="7">
        <v>1803733.8499999999</v>
      </c>
      <c r="F49" s="7">
        <v>1802807.01</v>
      </c>
      <c r="G49" s="24">
        <f t="shared" si="3"/>
        <v>35397701.589999996</v>
      </c>
    </row>
    <row r="50" spans="1:7" x14ac:dyDescent="0.2">
      <c r="A50" s="20" t="s">
        <v>55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24">
        <f t="shared" si="3"/>
        <v>0</v>
      </c>
    </row>
    <row r="51" spans="1:7" x14ac:dyDescent="0.2">
      <c r="A51" s="20" t="s">
        <v>56</v>
      </c>
      <c r="B51" s="7">
        <v>20000000</v>
      </c>
      <c r="C51" s="7">
        <v>-10500000</v>
      </c>
      <c r="D51" s="7">
        <v>9500000</v>
      </c>
      <c r="E51" s="7">
        <v>0</v>
      </c>
      <c r="F51" s="7">
        <v>0</v>
      </c>
      <c r="G51" s="24">
        <f t="shared" si="3"/>
        <v>9500000</v>
      </c>
    </row>
    <row r="52" spans="1:7" x14ac:dyDescent="0.2">
      <c r="A52" s="20" t="s">
        <v>57</v>
      </c>
      <c r="B52" s="7">
        <v>3805811.56</v>
      </c>
      <c r="C52" s="7">
        <v>17770300.440000001</v>
      </c>
      <c r="D52" s="7">
        <v>21576111.999999996</v>
      </c>
      <c r="E52" s="7">
        <v>1804344.04</v>
      </c>
      <c r="F52" s="7">
        <v>1804344.04</v>
      </c>
      <c r="G52" s="24">
        <f t="shared" si="3"/>
        <v>19771767.959999997</v>
      </c>
    </row>
    <row r="53" spans="1:7" x14ac:dyDescent="0.2">
      <c r="A53" s="21" t="s">
        <v>58</v>
      </c>
      <c r="B53" s="11">
        <f>SUM(B54:B56)</f>
        <v>485892001.21999997</v>
      </c>
      <c r="C53" s="11">
        <f t="shared" ref="C53:G53" si="7">SUM(C54:C56)</f>
        <v>1098005427.4300001</v>
      </c>
      <c r="D53" s="11">
        <f t="shared" si="7"/>
        <v>1583897428.6500003</v>
      </c>
      <c r="E53" s="11">
        <f t="shared" si="7"/>
        <v>335755056.97000009</v>
      </c>
      <c r="F53" s="11">
        <f t="shared" si="7"/>
        <v>318631236.09000009</v>
      </c>
      <c r="G53" s="11">
        <f t="shared" si="7"/>
        <v>1248142371.6800003</v>
      </c>
    </row>
    <row r="54" spans="1:7" x14ac:dyDescent="0.2">
      <c r="A54" s="20" t="s">
        <v>59</v>
      </c>
      <c r="B54" s="7">
        <v>473837158.63999999</v>
      </c>
      <c r="C54" s="7">
        <v>870242422.85000014</v>
      </c>
      <c r="D54" s="7">
        <v>1344079581.4900002</v>
      </c>
      <c r="E54" s="7">
        <v>271366402.23000008</v>
      </c>
      <c r="F54" s="7">
        <v>256416180.18000007</v>
      </c>
      <c r="G54" s="24">
        <f t="shared" si="3"/>
        <v>1072713179.2600002</v>
      </c>
    </row>
    <row r="55" spans="1:7" x14ac:dyDescent="0.2">
      <c r="A55" s="20" t="s">
        <v>60</v>
      </c>
      <c r="B55" s="7">
        <v>12054842.58</v>
      </c>
      <c r="C55" s="7">
        <v>227763004.58000001</v>
      </c>
      <c r="D55" s="7">
        <v>239817847.16</v>
      </c>
      <c r="E55" s="7">
        <v>64388654.740000002</v>
      </c>
      <c r="F55" s="7">
        <v>62215055.910000011</v>
      </c>
      <c r="G55" s="24">
        <f t="shared" si="3"/>
        <v>175429192.41999999</v>
      </c>
    </row>
    <row r="56" spans="1:7" x14ac:dyDescent="0.2">
      <c r="A56" s="20" t="s">
        <v>61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24">
        <f t="shared" si="3"/>
        <v>0</v>
      </c>
    </row>
    <row r="57" spans="1:7" x14ac:dyDescent="0.2">
      <c r="A57" s="21" t="s">
        <v>62</v>
      </c>
      <c r="B57" s="11">
        <f>SUM(B58:B64)</f>
        <v>241341014.31999999</v>
      </c>
      <c r="C57" s="11">
        <f t="shared" ref="C57:G57" si="8">SUM(C58:C64)</f>
        <v>-38861371.249999993</v>
      </c>
      <c r="D57" s="11">
        <f t="shared" si="8"/>
        <v>202479643.06999999</v>
      </c>
      <c r="E57" s="11">
        <f t="shared" si="8"/>
        <v>0</v>
      </c>
      <c r="F57" s="11">
        <f t="shared" si="8"/>
        <v>0</v>
      </c>
      <c r="G57" s="11">
        <f t="shared" si="8"/>
        <v>202479643.06999999</v>
      </c>
    </row>
    <row r="58" spans="1:7" x14ac:dyDescent="0.2">
      <c r="A58" s="20" t="s">
        <v>63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24">
        <f t="shared" si="3"/>
        <v>0</v>
      </c>
    </row>
    <row r="59" spans="1:7" x14ac:dyDescent="0.2">
      <c r="A59" s="20" t="s">
        <v>64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24">
        <f t="shared" si="3"/>
        <v>0</v>
      </c>
    </row>
    <row r="60" spans="1:7" x14ac:dyDescent="0.2">
      <c r="A60" s="20" t="s">
        <v>65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24">
        <f t="shared" si="3"/>
        <v>0</v>
      </c>
    </row>
    <row r="61" spans="1:7" x14ac:dyDescent="0.2">
      <c r="A61" s="20" t="s">
        <v>66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24">
        <f t="shared" si="3"/>
        <v>0</v>
      </c>
    </row>
    <row r="62" spans="1:7" x14ac:dyDescent="0.2">
      <c r="A62" s="20" t="s">
        <v>67</v>
      </c>
      <c r="B62" s="7">
        <v>300101</v>
      </c>
      <c r="C62" s="7">
        <v>-300101</v>
      </c>
      <c r="D62" s="7">
        <v>0</v>
      </c>
      <c r="E62" s="7">
        <v>0</v>
      </c>
      <c r="F62" s="7">
        <v>0</v>
      </c>
      <c r="G62" s="24">
        <f t="shared" si="3"/>
        <v>0</v>
      </c>
    </row>
    <row r="63" spans="1:7" x14ac:dyDescent="0.2">
      <c r="A63" s="20" t="s">
        <v>68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24">
        <f t="shared" si="3"/>
        <v>0</v>
      </c>
    </row>
    <row r="64" spans="1:7" x14ac:dyDescent="0.2">
      <c r="A64" s="20" t="s">
        <v>69</v>
      </c>
      <c r="B64" s="7">
        <v>241040913.31999999</v>
      </c>
      <c r="C64" s="7">
        <v>-38561270.249999993</v>
      </c>
      <c r="D64" s="7">
        <v>202479643.06999999</v>
      </c>
      <c r="E64" s="7">
        <v>0</v>
      </c>
      <c r="F64" s="7">
        <v>0</v>
      </c>
      <c r="G64" s="24">
        <f t="shared" si="3"/>
        <v>202479643.06999999</v>
      </c>
    </row>
    <row r="65" spans="1:7" x14ac:dyDescent="0.2">
      <c r="A65" s="21" t="s">
        <v>70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2">
      <c r="A66" s="20" t="s">
        <v>71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">
      <c r="A67" s="20" t="s">
        <v>72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">
      <c r="A68" s="20" t="s">
        <v>73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">
      <c r="A69" s="21" t="s">
        <v>74</v>
      </c>
      <c r="B69" s="11">
        <f>SUM(B70:B76)</f>
        <v>149204103.88</v>
      </c>
      <c r="C69" s="11">
        <f t="shared" ref="C69:G69" si="9">SUM(C70:C76)</f>
        <v>12611339.99</v>
      </c>
      <c r="D69" s="11">
        <f t="shared" si="9"/>
        <v>161815443.87</v>
      </c>
      <c r="E69" s="11">
        <f t="shared" si="9"/>
        <v>75269185.659999996</v>
      </c>
      <c r="F69" s="11">
        <f t="shared" si="9"/>
        <v>75269185.659999996</v>
      </c>
      <c r="G69" s="11">
        <f t="shared" si="9"/>
        <v>86546258.210000008</v>
      </c>
    </row>
    <row r="70" spans="1:7" x14ac:dyDescent="0.2">
      <c r="A70" s="20" t="s">
        <v>75</v>
      </c>
      <c r="B70" s="7">
        <v>83053294.510000005</v>
      </c>
      <c r="C70" s="7">
        <v>0</v>
      </c>
      <c r="D70" s="7">
        <v>83053294.510000005</v>
      </c>
      <c r="E70" s="7">
        <v>41016395.310000002</v>
      </c>
      <c r="F70" s="7">
        <v>41016395.310000002</v>
      </c>
      <c r="G70" s="24">
        <f t="shared" ref="G70:G76" si="10">D70-E70</f>
        <v>42036899.200000003</v>
      </c>
    </row>
    <row r="71" spans="1:7" x14ac:dyDescent="0.2">
      <c r="A71" s="20" t="s">
        <v>76</v>
      </c>
      <c r="B71" s="7">
        <v>65050809.370000005</v>
      </c>
      <c r="C71" s="7">
        <v>12611339.99</v>
      </c>
      <c r="D71" s="7">
        <v>77662149.359999999</v>
      </c>
      <c r="E71" s="7">
        <v>34252790.350000001</v>
      </c>
      <c r="F71" s="7">
        <v>34252790.350000001</v>
      </c>
      <c r="G71" s="24">
        <f t="shared" si="10"/>
        <v>43409359.009999998</v>
      </c>
    </row>
    <row r="72" spans="1:7" x14ac:dyDescent="0.2">
      <c r="A72" s="20" t="s">
        <v>77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24">
        <f t="shared" si="10"/>
        <v>0</v>
      </c>
    </row>
    <row r="73" spans="1:7" x14ac:dyDescent="0.2">
      <c r="A73" s="20" t="s">
        <v>78</v>
      </c>
      <c r="B73" s="7">
        <v>100000</v>
      </c>
      <c r="C73" s="7">
        <v>0</v>
      </c>
      <c r="D73" s="7">
        <v>100000</v>
      </c>
      <c r="E73" s="7">
        <v>0</v>
      </c>
      <c r="F73" s="7">
        <v>0</v>
      </c>
      <c r="G73" s="24">
        <f t="shared" si="10"/>
        <v>100000</v>
      </c>
    </row>
    <row r="74" spans="1:7" x14ac:dyDescent="0.2">
      <c r="A74" s="20" t="s">
        <v>79</v>
      </c>
      <c r="B74" s="7">
        <v>1000000</v>
      </c>
      <c r="C74" s="7">
        <v>0</v>
      </c>
      <c r="D74" s="7">
        <v>1000000</v>
      </c>
      <c r="E74" s="7">
        <v>0</v>
      </c>
      <c r="F74" s="7">
        <v>0</v>
      </c>
      <c r="G74" s="24">
        <f t="shared" si="10"/>
        <v>1000000</v>
      </c>
    </row>
    <row r="75" spans="1:7" x14ac:dyDescent="0.2">
      <c r="A75" s="20" t="s">
        <v>80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24">
        <f t="shared" si="10"/>
        <v>0</v>
      </c>
    </row>
    <row r="76" spans="1:7" x14ac:dyDescent="0.2">
      <c r="A76" s="22" t="s">
        <v>81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24">
        <f t="shared" si="10"/>
        <v>0</v>
      </c>
    </row>
    <row r="77" spans="1:7" x14ac:dyDescent="0.2">
      <c r="A77" s="23" t="s">
        <v>82</v>
      </c>
      <c r="B77" s="9">
        <f>B69+B65+B57+B53+B43+B33+B23+B13+B5</f>
        <v>6573496684.7300005</v>
      </c>
      <c r="C77" s="9">
        <f t="shared" ref="C77:G77" si="11">C69+C65+C57+C53+C43+C33+C23+C13+C5</f>
        <v>1549015013.1600001</v>
      </c>
      <c r="D77" s="9">
        <f t="shared" si="11"/>
        <v>8122511697.8900013</v>
      </c>
      <c r="E77" s="9">
        <f t="shared" si="11"/>
        <v>2856927282.3699999</v>
      </c>
      <c r="F77" s="9">
        <f t="shared" si="11"/>
        <v>2725916916.6000004</v>
      </c>
      <c r="G77" s="15">
        <f t="shared" si="11"/>
        <v>5265584415.5200014</v>
      </c>
    </row>
    <row r="78" spans="1:7" x14ac:dyDescent="0.2">
      <c r="E78" s="25"/>
      <c r="F78" s="25"/>
    </row>
    <row r="91" spans="1:5" x14ac:dyDescent="0.2">
      <c r="A91" s="12" t="s">
        <v>83</v>
      </c>
      <c r="B91" s="13"/>
      <c r="C91" s="30" t="s">
        <v>84</v>
      </c>
      <c r="D91" s="30"/>
      <c r="E91" s="30"/>
    </row>
    <row r="92" spans="1:5" x14ac:dyDescent="0.2">
      <c r="A92" s="14" t="s">
        <v>85</v>
      </c>
      <c r="B92" s="13"/>
      <c r="C92" s="31" t="s">
        <v>86</v>
      </c>
      <c r="D92" s="31"/>
      <c r="E92" s="31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B5:G7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2022-07-22T18:01:36Z</cp:lastPrinted>
  <dcterms:created xsi:type="dcterms:W3CDTF">2014-02-10T03:37:14Z</dcterms:created>
  <dcterms:modified xsi:type="dcterms:W3CDTF">2022-07-29T20:36:06Z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